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<sst xmlns="http://schemas.openxmlformats.org/spreadsheetml/2006/main" count="62" uniqueCount="62">
  <si>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</si>
  <si>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ICE130</t>
  </si>
  <si>
    <t xml:space="preserve">m²</t>
  </si>
  <si>
    <t xml:space="preserve">Sistema de calefacción y refrigeración por suelo radiante de baja altura, con capa de mortero.</t>
  </si>
  <si>
    <r>
      <rPr>
        <sz val="8.25"/>
        <color rgb="FF000000"/>
        <rFont val="Arial"/>
        <family val="2"/>
      </rPr>
      <t xml:space="preserve">Sistema de calefacción por suelo radiante de baja altura "UPONOR IBERIA", compuesto por, banda de espuma de polietileno (PE), de 60x8 mm, modelo Minitec, panel portatubos de poliestireno, válido para tubo de 9,9 mm de diámetro, con lámina autoadhesiva, de 1120x720 mm y 12 mm de altura total, modelo Minitec, tubo de polietileno reticulado (PE-Xa) con barrera de oxígeno (EVOH), de 9,9 mm de diámetro exterior y 1,1 mm de espesor, modelo Minitec Comfort Pipe y mortero autonivelante, "UPONOR IBERIA", CA - C20 - F4 según UNE-EN 13813, de 15 mm de espesor.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</si>
  <si>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</si>
  <si>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</si>
  <si>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</si>
  <si>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</si>
  <si>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</si>
  <si>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</si>
  <si>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</si>
  <si>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mt17epu026d</t>
  </si>
  <si>
    <t xml:space="preserve">m</t>
  </si>
  <si>
    <t xml:space="preserve">Banda de espuma de polietileno (PE), de 60x8 mm, modelo Minitec "UPONOR IBERIA".</t>
  </si>
  <si>
    <t xml:space="preserve">mt17epu015d</t>
  </si>
  <si>
    <t xml:space="preserve">m²</t>
  </si>
  <si>
    <t xml:space="preserve">Panel portatubos de poliestireno, válido para tubo de 9,9 mm de diámetro, con lámina autoadhesiva, de 1120x720 mm y 12 mm de altura total, modelo Minitec "UPONOR IBERIA", paso del tubo múltiplo de 5 cm.</t>
  </si>
  <si>
    <t xml:space="preserve">mt37tpu017d</t>
  </si>
  <si>
    <t xml:space="preserve">m</t>
  </si>
  <si>
    <t xml:space="preserve">Tubo de polietileno reticulado (PE-Xa) con barrera de oxígeno (EVOH), de 9,9 mm de diámetro exterior y 1,1 mm de espesor, modelo Minitec Comfort Pipe, "UPONOR IBERIA", según UNE-EN ISO 15875-2.</t>
  </si>
  <si>
    <t xml:space="preserve">mt09mal020a</t>
  </si>
  <si>
    <t xml:space="preserve">m³</t>
  </si>
  <si>
    <t xml:space="preserve">Mortero autonivelante, CA - C20 - F4 según UNE-EN 13813, a base de sulfato cálcico, para espesores de 2,5 a 7,0 cm, usado en nivelación de pavimentos.</t>
  </si>
  <si>
    <t xml:space="preserve">mt08aaa010a</t>
  </si>
  <si>
    <t xml:space="preserve">m³</t>
  </si>
  <si>
    <t xml:space="preserve">Agua.</t>
  </si>
  <si>
    <t xml:space="preserve">Subtotal materiales:</t>
  </si>
  <si>
    <t xml:space="preserve">Equipo y maquinaria</t>
  </si>
  <si>
    <t xml:space="preserve">mq06pym020</t>
  </si>
  <si>
    <t xml:space="preserve">h</t>
  </si>
  <si>
    <t xml:space="preserve">Mezcladora-bombeadora para morteros autonivelantes.</t>
  </si>
  <si>
    <t xml:space="preserve">Subtotal equipo y maquinaria:</t>
  </si>
  <si>
    <t xml:space="preserve">Mano de obra</t>
  </si>
  <si>
    <t xml:space="preserve">mo004</t>
  </si>
  <si>
    <t xml:space="preserve">h</t>
  </si>
  <si>
    <t xml:space="preserve">Oficial 1ª calefactor.</t>
  </si>
  <si>
    <t xml:space="preserve">mo103</t>
  </si>
  <si>
    <t xml:space="preserve">h</t>
  </si>
  <si>
    <t xml:space="preserve">Ayudante calefactor.</t>
  </si>
  <si>
    <t xml:space="preserve">mo031</t>
  </si>
  <si>
    <t xml:space="preserve">h</t>
  </si>
  <si>
    <t xml:space="preserve">Oficial 1ª aplicador de mortero autonivelante.</t>
  </si>
  <si>
    <t xml:space="preserve">mo069</t>
  </si>
  <si>
    <t xml:space="preserve">h</t>
  </si>
  <si>
    <t xml:space="preserve">Ayudante aplicador de mortero autonivelante.</t>
  </si>
  <si>
    <t xml:space="preserve">Subtotal mano de obra:</t>
  </si>
  <si>
    <t xml:space="preserve">Costes directos complementarios</t>
  </si>
  <si>
    <t xml:space="preserve">%</t>
  </si>
  <si>
    <t xml:space="preserve">Costes directos complementarios</t>
  </si>
  <si>
    <t xml:space="preserve">Coste de mantenimiento decenal: 5,69€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</si>
  <si>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</si>
  <si>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</si>
  <si>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</si>
  <si>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</si>
  <si>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</si>
  <si>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13813:2002</t>
  </si>
  <si>
    <t xml:space="preserve">1/3/4</t>
  </si>
  <si>
    <t xml:space="preserve">Mortero para recrecidos y acabados de suelos. Propiedades y requisitos.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</si>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</sst>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70.55" customWidth="1"/>
    <col min="6" max="6" width="1.87" customWidth="1"/>
    <col min="7" max="7" width="12.75"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1">
        <v>0.6</v>
      </c>
      <c r="G10" s="11"/>
      <c r="H10" s="11"/>
      <c r="I10" s="12">
        <v>2.26</v>
      </c>
      <c r="J10" s="12">
        <f ca="1">ROUND(INDIRECT(ADDRESS(ROW()+(0), COLUMN()+(-4), 1))*INDIRECT(ADDRESS(ROW()+(0), COLUMN()+(-1), 1)), 2)</f>
        <v>1.36</v>
      </c>
    </row>
    <row r="11" spans="1:10" ht="34.50" thickBot="1" customHeight="1">
      <c r="A11" s="1" t="s">
        <v>15</v>
      </c>
      <c r="B11" s="1"/>
      <c r="C11" s="10" t="s">
        <v>16</v>
      </c>
      <c r="D11" s="10"/>
      <c r="E11" s="1" t="s">
        <v>17</v>
      </c>
      <c r="F11" s="11">
        <v>1</v>
      </c>
      <c r="G11" s="11"/>
      <c r="H11" s="11"/>
      <c r="I11" s="12">
        <v>40</v>
      </c>
      <c r="J11" s="12">
        <f ca="1">ROUND(INDIRECT(ADDRESS(ROW()+(0), COLUMN()+(-4), 1))*INDIRECT(ADDRESS(ROW()+(0), COLUMN()+(-1), 1)), 2)</f>
        <v>40</v>
      </c>
    </row>
    <row r="12" spans="1:10" ht="34.50" thickBot="1" customHeight="1">
      <c r="A12" s="1" t="s">
        <v>18</v>
      </c>
      <c r="B12" s="1"/>
      <c r="C12" s="10" t="s">
        <v>19</v>
      </c>
      <c r="D12" s="10"/>
      <c r="E12" s="1" t="s">
        <v>20</v>
      </c>
      <c r="F12" s="11">
        <v>10</v>
      </c>
      <c r="G12" s="11"/>
      <c r="H12" s="11"/>
      <c r="I12" s="12">
        <v>3.14</v>
      </c>
      <c r="J12" s="12">
        <f ca="1">ROUND(INDIRECT(ADDRESS(ROW()+(0), COLUMN()+(-4), 1))*INDIRECT(ADDRESS(ROW()+(0), COLUMN()+(-1), 1)), 2)</f>
        <v>31.4</v>
      </c>
    </row>
    <row r="13" spans="1:10" ht="24.00" thickBot="1" customHeight="1">
      <c r="A13" s="1" t="s">
        <v>21</v>
      </c>
      <c r="B13" s="1"/>
      <c r="C13" s="10" t="s">
        <v>22</v>
      </c>
      <c r="D13" s="10"/>
      <c r="E13" s="1" t="s">
        <v>23</v>
      </c>
      <c r="F13" s="11">
        <v>0.015</v>
      </c>
      <c r="G13" s="11"/>
      <c r="H13" s="11"/>
      <c r="I13" s="12">
        <v>259.96</v>
      </c>
      <c r="J13" s="12">
        <f ca="1">ROUND(INDIRECT(ADDRESS(ROW()+(0), COLUMN()+(-4), 1))*INDIRECT(ADDRESS(ROW()+(0), COLUMN()+(-1), 1)), 2)</f>
        <v>3.9</v>
      </c>
    </row>
    <row r="14" spans="1:10" ht="13.50" thickBot="1" customHeight="1">
      <c r="A14" s="1" t="s">
        <v>24</v>
      </c>
      <c r="B14" s="1"/>
      <c r="C14" s="10" t="s">
        <v>25</v>
      </c>
      <c r="D14" s="10"/>
      <c r="E14" s="1" t="s">
        <v>26</v>
      </c>
      <c r="F14" s="13">
        <v>0.004</v>
      </c>
      <c r="G14" s="13"/>
      <c r="H14" s="13"/>
      <c r="I14" s="14">
        <v>1.5</v>
      </c>
      <c r="J14" s="14">
        <f ca="1">ROUND(INDIRECT(ADDRESS(ROW()+(0), COLUMN()+(-4), 1))*INDIRECT(ADDRESS(ROW()+(0), COLUMN()+(-1), 1)), 2)</f>
        <v>0.01</v>
      </c>
    </row>
    <row r="15" spans="1:10" ht="13.50" thickBot="1" customHeight="1">
      <c r="A15" s="15"/>
      <c r="B15" s="15"/>
      <c r="C15" s="15"/>
      <c r="D15" s="15"/>
      <c r="E15" s="15"/>
      <c r="F15" s="9" t="s">
        <v>27</v>
      </c>
      <c r="G15" s="9"/>
      <c r="H15" s="9"/>
      <c r="I15" s="9"/>
      <c r="J15" s="17">
        <f ca="1">ROUND(SUM(INDIRECT(ADDRESS(ROW()+(-1), COLUMN()+(0), 1)),INDIRECT(ADDRESS(ROW()+(-2), COLUMN()+(0), 1)),INDIRECT(ADDRESS(ROW()+(-3), COLUMN()+(0), 1)),INDIRECT(ADDRESS(ROW()+(-4), COLUMN()+(0), 1)),INDIRECT(ADDRESS(ROW()+(-5), COLUMN()+(0), 1))), 2)</f>
        <v>76.67</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3">
        <v>0.058</v>
      </c>
      <c r="G17" s="13"/>
      <c r="H17" s="13"/>
      <c r="I17" s="14">
        <v>10.91</v>
      </c>
      <c r="J17" s="14">
        <f ca="1">ROUND(INDIRECT(ADDRESS(ROW()+(0), COLUMN()+(-4), 1))*INDIRECT(ADDRESS(ROW()+(0), COLUMN()+(-1), 1)), 2)</f>
        <v>0.63</v>
      </c>
    </row>
    <row r="18" spans="1:10" ht="13.50" thickBot="1" customHeight="1">
      <c r="A18" s="15"/>
      <c r="B18" s="15"/>
      <c r="C18" s="15"/>
      <c r="D18" s="15"/>
      <c r="E18" s="15"/>
      <c r="F18" s="9" t="s">
        <v>32</v>
      </c>
      <c r="G18" s="9"/>
      <c r="H18" s="9"/>
      <c r="I18" s="9"/>
      <c r="J18" s="17">
        <f ca="1">ROUND(SUM(INDIRECT(ADDRESS(ROW()+(-1), COLUMN()+(0), 1))), 2)</f>
        <v>0.63</v>
      </c>
    </row>
    <row r="19" spans="1:10" ht="13.50" thickBot="1" customHeight="1">
      <c r="A19" s="15">
        <v>3</v>
      </c>
      <c r="B19" s="15"/>
      <c r="C19" s="15"/>
      <c r="D19" s="15"/>
      <c r="E19" s="18" t="s">
        <v>33</v>
      </c>
      <c r="F19" s="18"/>
      <c r="G19" s="18"/>
      <c r="H19" s="18"/>
      <c r="I19" s="15"/>
      <c r="J19" s="15"/>
    </row>
    <row r="20" spans="1:10" ht="13.50" thickBot="1" customHeight="1">
      <c r="A20" s="1" t="s">
        <v>34</v>
      </c>
      <c r="B20" s="1"/>
      <c r="C20" s="10" t="s">
        <v>35</v>
      </c>
      <c r="D20" s="10"/>
      <c r="E20" s="1" t="s">
        <v>36</v>
      </c>
      <c r="F20" s="11">
        <v>0.73</v>
      </c>
      <c r="G20" s="11"/>
      <c r="H20" s="11"/>
      <c r="I20" s="12">
        <v>22.74</v>
      </c>
      <c r="J20" s="12">
        <f ca="1">ROUND(INDIRECT(ADDRESS(ROW()+(0), COLUMN()+(-4), 1))*INDIRECT(ADDRESS(ROW()+(0), COLUMN()+(-1), 1)), 2)</f>
        <v>16.6</v>
      </c>
    </row>
    <row r="21" spans="1:10" ht="13.50" thickBot="1" customHeight="1">
      <c r="A21" s="1" t="s">
        <v>37</v>
      </c>
      <c r="B21" s="1"/>
      <c r="C21" s="10" t="s">
        <v>38</v>
      </c>
      <c r="D21" s="10"/>
      <c r="E21" s="1" t="s">
        <v>39</v>
      </c>
      <c r="F21" s="11">
        <v>0.73</v>
      </c>
      <c r="G21" s="11"/>
      <c r="H21" s="11"/>
      <c r="I21" s="12">
        <v>20.98</v>
      </c>
      <c r="J21" s="12">
        <f ca="1">ROUND(INDIRECT(ADDRESS(ROW()+(0), COLUMN()+(-4), 1))*INDIRECT(ADDRESS(ROW()+(0), COLUMN()+(-1), 1)), 2)</f>
        <v>15.32</v>
      </c>
    </row>
    <row r="22" spans="1:10" ht="13.50" thickBot="1" customHeight="1">
      <c r="A22" s="1" t="s">
        <v>40</v>
      </c>
      <c r="B22" s="1"/>
      <c r="C22" s="10" t="s">
        <v>41</v>
      </c>
      <c r="D22" s="10"/>
      <c r="E22" s="1" t="s">
        <v>42</v>
      </c>
      <c r="F22" s="11">
        <v>0.054</v>
      </c>
      <c r="G22" s="11"/>
      <c r="H22" s="11"/>
      <c r="I22" s="12">
        <v>22.13</v>
      </c>
      <c r="J22" s="12">
        <f ca="1">ROUND(INDIRECT(ADDRESS(ROW()+(0), COLUMN()+(-4), 1))*INDIRECT(ADDRESS(ROW()+(0), COLUMN()+(-1), 1)), 2)</f>
        <v>1.2</v>
      </c>
    </row>
    <row r="23" spans="1:10" ht="13.50" thickBot="1" customHeight="1">
      <c r="A23" s="1" t="s">
        <v>43</v>
      </c>
      <c r="B23" s="1"/>
      <c r="C23" s="10" t="s">
        <v>44</v>
      </c>
      <c r="D23" s="10"/>
      <c r="E23" s="1" t="s">
        <v>45</v>
      </c>
      <c r="F23" s="13">
        <v>0.054</v>
      </c>
      <c r="G23" s="13"/>
      <c r="H23" s="13"/>
      <c r="I23" s="14">
        <v>21.02</v>
      </c>
      <c r="J23" s="14">
        <f ca="1">ROUND(INDIRECT(ADDRESS(ROW()+(0), COLUMN()+(-4), 1))*INDIRECT(ADDRESS(ROW()+(0), COLUMN()+(-1), 1)), 2)</f>
        <v>1.14</v>
      </c>
    </row>
    <row r="24" spans="1:10" ht="13.50" thickBot="1" customHeight="1">
      <c r="A24" s="15"/>
      <c r="B24" s="15"/>
      <c r="C24" s="15"/>
      <c r="D24" s="15"/>
      <c r="E24" s="15"/>
      <c r="F24" s="9" t="s">
        <v>46</v>
      </c>
      <c r="G24" s="9"/>
      <c r="H24" s="9"/>
      <c r="I24" s="9"/>
      <c r="J24" s="17">
        <f ca="1">ROUND(SUM(INDIRECT(ADDRESS(ROW()+(-1), COLUMN()+(0), 1)),INDIRECT(ADDRESS(ROW()+(-2), COLUMN()+(0), 1)),INDIRECT(ADDRESS(ROW()+(-3), COLUMN()+(0), 1)),INDIRECT(ADDRESS(ROW()+(-4), COLUMN()+(0), 1))), 2)</f>
        <v>34.26</v>
      </c>
    </row>
    <row r="25" spans="1:10" ht="13.50" thickBot="1" customHeight="1">
      <c r="A25" s="15">
        <v>4</v>
      </c>
      <c r="B25" s="15"/>
      <c r="C25" s="15"/>
      <c r="D25" s="15"/>
      <c r="E25" s="18" t="s">
        <v>47</v>
      </c>
      <c r="F25" s="18"/>
      <c r="G25" s="18"/>
      <c r="H25" s="18"/>
      <c r="I25" s="15"/>
      <c r="J25" s="15"/>
    </row>
    <row r="26" spans="1:10" ht="13.50" thickBot="1" customHeight="1">
      <c r="A26" s="19"/>
      <c r="B26" s="19"/>
      <c r="C26" s="20" t="s">
        <v>48</v>
      </c>
      <c r="D26" s="20"/>
      <c r="E26" s="19" t="s">
        <v>49</v>
      </c>
      <c r="F26" s="13">
        <v>2</v>
      </c>
      <c r="G26" s="13"/>
      <c r="H26" s="13"/>
      <c r="I26" s="14">
        <f ca="1">ROUND(SUM(INDIRECT(ADDRESS(ROW()+(-2), COLUMN()+(1), 1)),INDIRECT(ADDRESS(ROW()+(-8), COLUMN()+(1), 1)),INDIRECT(ADDRESS(ROW()+(-11), COLUMN()+(1), 1))), 2)</f>
        <v>111.56</v>
      </c>
      <c r="J26" s="14">
        <f ca="1">ROUND(INDIRECT(ADDRESS(ROW()+(0), COLUMN()+(-4), 1))*INDIRECT(ADDRESS(ROW()+(0), COLUMN()+(-1), 1))/100, 2)</f>
        <v>2.23</v>
      </c>
    </row>
    <row r="27" spans="1:10" ht="13.50" thickBot="1" customHeight="1">
      <c r="A27" s="21" t="s">
        <v>50</v>
      </c>
      <c r="B27" s="21"/>
      <c r="C27" s="22"/>
      <c r="D27" s="22"/>
      <c r="E27" s="23"/>
      <c r="F27" s="24" t="s">
        <v>51</v>
      </c>
      <c r="G27" s="24"/>
      <c r="H27" s="24"/>
      <c r="I27" s="25"/>
      <c r="J27" s="26">
        <f ca="1">ROUND(SUM(INDIRECT(ADDRESS(ROW()+(-1), COLUMN()+(0), 1)),INDIRECT(ADDRESS(ROW()+(-3), COLUMN()+(0), 1)),INDIRECT(ADDRESS(ROW()+(-9), COLUMN()+(0), 1)),INDIRECT(ADDRESS(ROW()+(-12), COLUMN()+(0), 1))), 2)</f>
        <v>113.79</v>
      </c>
    </row>
    <row r="30" spans="1:10" ht="13.50" thickBot="1" customHeight="1">
      <c r="A30" s="27" t="s">
        <v>52</v>
      </c>
      <c r="B30" s="27"/>
      <c r="C30" s="27"/>
      <c r="D30" s="27"/>
      <c r="E30" s="27"/>
      <c r="F30" s="27"/>
      <c r="G30" s="27" t="s">
        <v>53</v>
      </c>
      <c r="H30" s="27" t="s">
        <v>54</v>
      </c>
      <c r="I30" s="27"/>
      <c r="J30" s="27" t="s">
        <v>55</v>
      </c>
    </row>
    <row r="31" spans="1:10" ht="13.50" thickBot="1" customHeight="1">
      <c r="A31" s="28" t="s">
        <v>56</v>
      </c>
      <c r="B31" s="28"/>
      <c r="C31" s="28"/>
      <c r="D31" s="28"/>
      <c r="E31" s="28"/>
      <c r="F31" s="28"/>
      <c r="G31" s="29">
        <v>182003</v>
      </c>
      <c r="H31" s="29">
        <v>182004</v>
      </c>
      <c r="I31" s="29"/>
      <c r="J31" s="29" t="s">
        <v>57</v>
      </c>
    </row>
    <row r="32" spans="1:10" ht="13.50" thickBot="1" customHeight="1">
      <c r="A32" s="30" t="s">
        <v>58</v>
      </c>
      <c r="B32" s="30"/>
      <c r="C32" s="30"/>
      <c r="D32" s="30"/>
      <c r="E32" s="30"/>
      <c r="F32" s="30"/>
      <c r="G32" s="31"/>
      <c r="H32" s="31"/>
      <c r="I32" s="31"/>
      <c r="J32" s="31"/>
    </row>
    <row r="35" spans="1:1" ht="33.75" thickBot="1" customHeight="1">
      <c r="A35" s="1" t="s">
        <v>59</v>
      </c>
      <c r="B35" s="1"/>
      <c r="C35" s="1"/>
      <c r="D35" s="1"/>
      <c r="E35" s="1"/>
      <c r="F35" s="1"/>
      <c r="G35" s="1"/>
      <c r="H35" s="1"/>
      <c r="I35" s="1"/>
      <c r="J35" s="1"/>
    </row>
    <row r="36" spans="1:1" ht="33.75" thickBot="1" customHeight="1">
      <c r="A36" s="1" t="s">
        <v>60</v>
      </c>
      <c r="B36" s="1"/>
      <c r="C36" s="1"/>
      <c r="D36" s="1"/>
      <c r="E36" s="1"/>
      <c r="F36" s="1"/>
      <c r="G36" s="1"/>
      <c r="H36" s="1"/>
      <c r="I36" s="1"/>
      <c r="J36" s="1"/>
    </row>
    <row r="37" spans="1:1" ht="33.75" thickBot="1" customHeight="1">
      <c r="A37" s="1" t="s">
        <v>61</v>
      </c>
      <c r="B37" s="1"/>
      <c r="C37" s="1"/>
      <c r="D37" s="1"/>
      <c r="E37" s="1"/>
      <c r="F37" s="1"/>
      <c r="G37" s="1"/>
      <c r="H37" s="1"/>
      <c r="I37" s="1"/>
      <c r="J37" s="1"/>
    </row>
  </sheetData>
  <mergeCells count="73">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I15"/>
    <mergeCell ref="A16:B16"/>
    <mergeCell ref="C16:D16"/>
    <mergeCell ref="E16:H16"/>
    <mergeCell ref="A17:B17"/>
    <mergeCell ref="C17:D17"/>
    <mergeCell ref="F17:H17"/>
    <mergeCell ref="A18:B18"/>
    <mergeCell ref="C18:D18"/>
    <mergeCell ref="F18:I18"/>
    <mergeCell ref="A19:B19"/>
    <mergeCell ref="C19:D19"/>
    <mergeCell ref="E19:H19"/>
    <mergeCell ref="A20:B20"/>
    <mergeCell ref="C20:D20"/>
    <mergeCell ref="F20:H20"/>
    <mergeCell ref="A21:B21"/>
    <mergeCell ref="C21:D21"/>
    <mergeCell ref="F21:H21"/>
    <mergeCell ref="A22:B22"/>
    <mergeCell ref="C22:D22"/>
    <mergeCell ref="F22:H22"/>
    <mergeCell ref="A23:B23"/>
    <mergeCell ref="C23:D23"/>
    <mergeCell ref="F23:H23"/>
    <mergeCell ref="A24:B24"/>
    <mergeCell ref="C24:D24"/>
    <mergeCell ref="F24:I24"/>
    <mergeCell ref="A25:B25"/>
    <mergeCell ref="C25:D25"/>
    <mergeCell ref="E25:H25"/>
    <mergeCell ref="A26:B26"/>
    <mergeCell ref="C26:D26"/>
    <mergeCell ref="F26:H26"/>
    <mergeCell ref="A27:E27"/>
    <mergeCell ref="F27:I27"/>
    <mergeCell ref="A30:F30"/>
    <mergeCell ref="H30:I30"/>
    <mergeCell ref="A31:F31"/>
    <mergeCell ref="G31:G32"/>
    <mergeCell ref="H31:I32"/>
    <mergeCell ref="J31:J32"/>
    <mergeCell ref="A32:F32"/>
    <mergeCell ref="A35:J35"/>
    <mergeCell ref="A36:J36"/>
    <mergeCell ref="A37:J37"/>
  </mergeCells>
  <pageMargins left="0.147638" right="0.147638" top="0.206693" bottom="0.206693" header="0.0" footer="0.0"/>
  <pageSetup paperSize="9" orientation="portrait"/>
  <rowBreaks count="0" manualBreakCount="0">
    </rowBreaks>
</worksheet>
</file>